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ladka\Documents\Mikroregion Nový Dvůr\Rozpočty\Rozpočet 2017\"/>
    </mc:Choice>
  </mc:AlternateContent>
  <bookViews>
    <workbookView xWindow="0" yWindow="0" windowWidth="20490" windowHeight="7755"/>
  </bookViews>
  <sheets>
    <sheet name="Schválený R2017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8" l="1"/>
  <c r="G30" i="8"/>
  <c r="H26" i="8"/>
  <c r="H32" i="8" s="1"/>
  <c r="G23" i="8"/>
  <c r="G26" i="8" s="1"/>
  <c r="G32" i="8" s="1"/>
  <c r="H13" i="8"/>
  <c r="G10" i="8"/>
  <c r="G13" i="8" s="1"/>
  <c r="H9" i="8"/>
  <c r="H15" i="8" s="1"/>
  <c r="G9" i="8"/>
  <c r="G15" i="8" l="1"/>
</calcChain>
</file>

<file path=xl/comments1.xml><?xml version="1.0" encoding="utf-8"?>
<comments xmlns="http://schemas.openxmlformats.org/spreadsheetml/2006/main">
  <authors>
    <author>Vladimira Motlova</author>
  </authors>
  <commentList>
    <comment ref="G18" authorId="0" shapeId="0">
      <text>
        <r>
          <rPr>
            <b/>
            <sz val="9"/>
            <color indexed="81"/>
            <rFont val="Tahoma"/>
            <family val="2"/>
            <charset val="238"/>
          </rPr>
          <t>Vladimira Motlova:</t>
        </r>
        <r>
          <rPr>
            <sz val="9"/>
            <color indexed="81"/>
            <rFont val="Tahoma"/>
            <family val="2"/>
            <charset val="238"/>
          </rPr>
          <t xml:space="preserve">
2+1/2 úvazek</t>
        </r>
      </text>
    </comment>
  </commentList>
</comments>
</file>

<file path=xl/sharedStrings.xml><?xml version="1.0" encoding="utf-8"?>
<sst xmlns="http://schemas.openxmlformats.org/spreadsheetml/2006/main" count="48" uniqueCount="37">
  <si>
    <t>Příjmy</t>
  </si>
  <si>
    <t>v Kč</t>
  </si>
  <si>
    <t>Financování</t>
  </si>
  <si>
    <t>Příjmy celkem</t>
  </si>
  <si>
    <t>Financování celkem</t>
  </si>
  <si>
    <t>Výdaje</t>
  </si>
  <si>
    <t>provozní režie (energie, DDHM, služby)</t>
  </si>
  <si>
    <t>Výdaje celkem</t>
  </si>
  <si>
    <t>Výdaje a financování celkem</t>
  </si>
  <si>
    <t>OdPar</t>
  </si>
  <si>
    <t>4xxx</t>
  </si>
  <si>
    <t>5xxx</t>
  </si>
  <si>
    <t>UZ</t>
  </si>
  <si>
    <t>Mikroregion Nový Dvůr</t>
  </si>
  <si>
    <t>ř.</t>
  </si>
  <si>
    <t>Pol.</t>
  </si>
  <si>
    <t>2xxx</t>
  </si>
  <si>
    <t>Příjmy z finančních operací</t>
  </si>
  <si>
    <t>Nedaňové příjmy tř. 2</t>
  </si>
  <si>
    <t>příjmy z prodeje zboží</t>
  </si>
  <si>
    <t>příjmy z poskytovaných výrobků a služeb</t>
  </si>
  <si>
    <t>Přijaté dotace a transfery tř. 4</t>
  </si>
  <si>
    <t>Očekávaná dotace VF skluz 2016</t>
  </si>
  <si>
    <t>Očekávaná dotace MMR "Nové zkušenosti …" skluz 2016</t>
  </si>
  <si>
    <t>Platy zaměstnanců konírna</t>
  </si>
  <si>
    <t>konírna nájem a provoz</t>
  </si>
  <si>
    <t xml:space="preserve">platby povinného pojištění </t>
  </si>
  <si>
    <t xml:space="preserve">finanční služby </t>
  </si>
  <si>
    <t>neinvestinční transfery - členské příspěvky obcí</t>
  </si>
  <si>
    <t xml:space="preserve">finanční služby pojištění </t>
  </si>
  <si>
    <t>nespecifikovaná rezerva</t>
  </si>
  <si>
    <t>zapojení zůstatku z BÚ (+snížení, -zvýšení)</t>
  </si>
  <si>
    <t xml:space="preserve">příjmy z poskytovaných výrobků a služeb </t>
  </si>
  <si>
    <t xml:space="preserve">platy vč. Zák. pojištění a odměny správa </t>
  </si>
  <si>
    <t>NR 2017</t>
  </si>
  <si>
    <t>Schválený rozpočet 2017</t>
  </si>
  <si>
    <t>Schváleno 16.12.2016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</si>
</sst>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/>
    <xf numFmtId="3" fontId="0" fillId="0" borderId="0" xfId="0" applyNumberFormat="1"/>
    <xf numFmtId="0" fontId="4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164" fontId="6" fillId="0" borderId="1" xfId="0" applyNumberFormat="1" applyFont="1" applyBorder="1"/>
    <xf numFmtId="0" fontId="7" fillId="2" borderId="3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3" fontId="7" fillId="0" borderId="1" xfId="0" applyNumberFormat="1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164" fontId="6" fillId="2" borderId="1" xfId="0" applyNumberFormat="1" applyFont="1" applyFill="1" applyBorder="1"/>
    <xf numFmtId="0" fontId="0" fillId="0" borderId="0" xfId="0"/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3" fillId="0" borderId="1" xfId="0" applyFont="1" applyBorder="1"/>
    <xf numFmtId="3" fontId="1" fillId="0" borderId="1" xfId="0" applyNumberFormat="1" applyFont="1" applyBorder="1" applyAlignment="1">
      <alignment wrapText="1"/>
    </xf>
    <xf numFmtId="164" fontId="0" fillId="0" borderId="1" xfId="0" applyNumberFormat="1" applyBorder="1"/>
    <xf numFmtId="0" fontId="0" fillId="0" borderId="0" xfId="0" applyBorder="1"/>
    <xf numFmtId="0" fontId="1" fillId="0" borderId="0" xfId="0" applyFont="1" applyBorder="1"/>
    <xf numFmtId="0" fontId="4" fillId="0" borderId="0" xfId="0" applyFont="1" applyBorder="1"/>
    <xf numFmtId="3" fontId="0" fillId="0" borderId="0" xfId="0" applyNumberFormat="1" applyBorder="1"/>
    <xf numFmtId="0" fontId="1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2" borderId="1" xfId="0" applyFont="1" applyFill="1" applyBorder="1"/>
    <xf numFmtId="0" fontId="4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/>
    <xf numFmtId="3" fontId="0" fillId="2" borderId="1" xfId="0" applyNumberFormat="1" applyFill="1" applyBorder="1" applyAlignment="1">
      <alignment horizontal="right" wrapText="1"/>
    </xf>
    <xf numFmtId="3" fontId="0" fillId="2" borderId="1" xfId="0" applyNumberFormat="1" applyFill="1" applyBorder="1"/>
    <xf numFmtId="0" fontId="1" fillId="3" borderId="3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3" fontId="2" fillId="0" borderId="0" xfId="0" applyNumberFormat="1" applyFont="1"/>
    <xf numFmtId="0" fontId="3" fillId="3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0" borderId="1" xfId="0" applyFont="1" applyBorder="1"/>
    <xf numFmtId="3" fontId="3" fillId="3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3" borderId="1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K35"/>
  <sheetViews>
    <sheetView tabSelected="1" topLeftCell="A16" workbookViewId="0">
      <selection activeCell="F34" sqref="F34"/>
    </sheetView>
  </sheetViews>
  <sheetFormatPr defaultColWidth="14.7109375" defaultRowHeight="15" x14ac:dyDescent="0.25"/>
  <cols>
    <col min="1" max="1" width="2.140625" style="28" customWidth="1"/>
    <col min="2" max="2" width="2.7109375" style="30" bestFit="1" customWidth="1"/>
    <col min="3" max="3" width="5.28515625" style="1" bestFit="1" customWidth="1"/>
    <col min="4" max="4" width="5.5703125" style="1" bestFit="1" customWidth="1"/>
    <col min="5" max="5" width="4.42578125" style="3" bestFit="1" customWidth="1"/>
    <col min="6" max="6" width="51.7109375" style="18" bestFit="1" customWidth="1"/>
    <col min="7" max="7" width="10.28515625" style="64" customWidth="1"/>
    <col min="8" max="8" width="11" style="2" customWidth="1"/>
    <col min="9" max="16384" width="14.7109375" style="18"/>
  </cols>
  <sheetData>
    <row r="1" spans="2:8" x14ac:dyDescent="0.25">
      <c r="B1" s="18"/>
      <c r="C1" s="18"/>
      <c r="D1" s="18"/>
      <c r="E1" s="18"/>
      <c r="G1" s="2"/>
      <c r="H1" s="46"/>
    </row>
    <row r="2" spans="2:8" ht="24.75" x14ac:dyDescent="0.25">
      <c r="B2" s="28"/>
      <c r="C2" s="45"/>
      <c r="D2" s="45"/>
      <c r="E2" s="66" t="s">
        <v>13</v>
      </c>
      <c r="F2" s="67"/>
      <c r="G2" s="56" t="s">
        <v>34</v>
      </c>
      <c r="H2" s="65" t="s">
        <v>35</v>
      </c>
    </row>
    <row r="3" spans="2:8" ht="14.25" customHeight="1" x14ac:dyDescent="0.25">
      <c r="B3" s="37" t="s">
        <v>14</v>
      </c>
      <c r="C3" s="22"/>
      <c r="D3" s="22"/>
      <c r="E3" s="48"/>
      <c r="F3" s="38" t="s">
        <v>1</v>
      </c>
      <c r="G3" s="57"/>
      <c r="H3" s="26"/>
    </row>
    <row r="4" spans="2:8" x14ac:dyDescent="0.25">
      <c r="B4" s="33"/>
      <c r="C4" s="52" t="s">
        <v>12</v>
      </c>
      <c r="D4" s="53" t="s">
        <v>9</v>
      </c>
      <c r="E4" s="53" t="s">
        <v>15</v>
      </c>
      <c r="F4" s="39" t="s">
        <v>0</v>
      </c>
      <c r="G4" s="58"/>
      <c r="H4" s="41"/>
    </row>
    <row r="5" spans="2:8" x14ac:dyDescent="0.25">
      <c r="B5" s="33">
        <v>1</v>
      </c>
      <c r="C5" s="24"/>
      <c r="D5" s="24">
        <v>2143</v>
      </c>
      <c r="E5" s="23" t="s">
        <v>16</v>
      </c>
      <c r="F5" s="34" t="s">
        <v>32</v>
      </c>
      <c r="G5" s="59">
        <v>170000</v>
      </c>
      <c r="H5" s="19">
        <v>170000</v>
      </c>
    </row>
    <row r="6" spans="2:8" x14ac:dyDescent="0.25">
      <c r="B6" s="33">
        <v>2</v>
      </c>
      <c r="C6" s="24"/>
      <c r="D6" s="24">
        <v>2143</v>
      </c>
      <c r="E6" s="23" t="s">
        <v>16</v>
      </c>
      <c r="F6" s="34" t="s">
        <v>19</v>
      </c>
      <c r="G6" s="59">
        <v>30000</v>
      </c>
      <c r="H6" s="19">
        <v>30000</v>
      </c>
    </row>
    <row r="7" spans="2:8" x14ac:dyDescent="0.25">
      <c r="B7" s="33">
        <v>3</v>
      </c>
      <c r="C7" s="24"/>
      <c r="D7" s="24">
        <v>6310</v>
      </c>
      <c r="E7" s="23" t="s">
        <v>16</v>
      </c>
      <c r="F7" s="34" t="s">
        <v>17</v>
      </c>
      <c r="G7" s="59">
        <v>100</v>
      </c>
      <c r="H7" s="19">
        <v>100</v>
      </c>
    </row>
    <row r="8" spans="2:8" x14ac:dyDescent="0.25">
      <c r="B8" s="33">
        <v>4</v>
      </c>
      <c r="C8" s="24"/>
      <c r="D8" s="24">
        <v>6409</v>
      </c>
      <c r="E8" s="23" t="s">
        <v>16</v>
      </c>
      <c r="F8" s="34" t="s">
        <v>20</v>
      </c>
      <c r="G8" s="59">
        <v>20000</v>
      </c>
      <c r="H8" s="19">
        <v>20000</v>
      </c>
    </row>
    <row r="9" spans="2:8" x14ac:dyDescent="0.25">
      <c r="B9" s="33">
        <v>5</v>
      </c>
      <c r="C9" s="24"/>
      <c r="D9" s="24"/>
      <c r="E9" s="23"/>
      <c r="F9" s="32" t="s">
        <v>18</v>
      </c>
      <c r="G9" s="57">
        <f>SUM(G5:G8)</f>
        <v>220100</v>
      </c>
      <c r="H9" s="57">
        <f>SUM(H5:H8)</f>
        <v>220100</v>
      </c>
    </row>
    <row r="10" spans="2:8" x14ac:dyDescent="0.25">
      <c r="B10" s="33">
        <v>6</v>
      </c>
      <c r="C10" s="24"/>
      <c r="D10" s="24"/>
      <c r="E10" s="23" t="s">
        <v>10</v>
      </c>
      <c r="F10" s="34" t="s">
        <v>28</v>
      </c>
      <c r="G10" s="59" t="e">
        <f>#REF!</f>
        <v>#REF!</v>
      </c>
      <c r="H10" s="19">
        <v>663000</v>
      </c>
    </row>
    <row r="11" spans="2:8" x14ac:dyDescent="0.25">
      <c r="B11" s="33">
        <v>7</v>
      </c>
      <c r="C11" s="24"/>
      <c r="D11" s="24"/>
      <c r="E11" s="23" t="s">
        <v>10</v>
      </c>
      <c r="F11" s="34" t="s">
        <v>22</v>
      </c>
      <c r="G11" s="59">
        <v>20000</v>
      </c>
      <c r="H11" s="19">
        <v>20000</v>
      </c>
    </row>
    <row r="12" spans="2:8" x14ac:dyDescent="0.25">
      <c r="B12" s="33">
        <v>8</v>
      </c>
      <c r="C12" s="24">
        <v>17027</v>
      </c>
      <c r="D12" s="24"/>
      <c r="E12" s="23" t="s">
        <v>10</v>
      </c>
      <c r="F12" s="34" t="s">
        <v>23</v>
      </c>
      <c r="G12" s="59">
        <v>67500</v>
      </c>
      <c r="H12" s="19">
        <v>67500</v>
      </c>
    </row>
    <row r="13" spans="2:8" x14ac:dyDescent="0.25">
      <c r="B13" s="33">
        <v>9</v>
      </c>
      <c r="C13" s="25"/>
      <c r="D13" s="25"/>
      <c r="E13" s="48"/>
      <c r="F13" s="32" t="s">
        <v>21</v>
      </c>
      <c r="G13" s="57" t="e">
        <f>SUM(G10:G12)</f>
        <v>#REF!</v>
      </c>
      <c r="H13" s="57">
        <f>SUM(H10:H12)</f>
        <v>750500</v>
      </c>
    </row>
    <row r="14" spans="2:8" x14ac:dyDescent="0.25">
      <c r="B14" s="33">
        <v>10</v>
      </c>
      <c r="C14" s="25"/>
      <c r="D14" s="25"/>
      <c r="E14" s="48"/>
      <c r="F14" s="32"/>
      <c r="G14" s="57"/>
      <c r="H14" s="21"/>
    </row>
    <row r="15" spans="2:8" x14ac:dyDescent="0.25">
      <c r="B15" s="33">
        <v>11</v>
      </c>
      <c r="C15" s="36"/>
      <c r="D15" s="36"/>
      <c r="E15" s="50"/>
      <c r="F15" s="35" t="s">
        <v>3</v>
      </c>
      <c r="G15" s="60" t="e">
        <f>G9+G13</f>
        <v>#REF!</v>
      </c>
      <c r="H15" s="60">
        <f>H9+H13</f>
        <v>970600</v>
      </c>
    </row>
    <row r="16" spans="2:8" x14ac:dyDescent="0.25">
      <c r="B16" s="33">
        <v>12</v>
      </c>
      <c r="C16" s="22"/>
      <c r="D16" s="22"/>
      <c r="E16" s="48"/>
      <c r="F16" s="32"/>
      <c r="G16" s="57"/>
      <c r="H16" s="20"/>
    </row>
    <row r="17" spans="2:11" x14ac:dyDescent="0.25">
      <c r="B17" s="33">
        <v>13</v>
      </c>
      <c r="C17" s="40"/>
      <c r="D17" s="40"/>
      <c r="E17" s="49"/>
      <c r="F17" s="35" t="s">
        <v>5</v>
      </c>
      <c r="G17" s="62"/>
      <c r="H17" s="42"/>
    </row>
    <row r="18" spans="2:11" x14ac:dyDescent="0.25">
      <c r="B18" s="33">
        <v>14</v>
      </c>
      <c r="C18" s="24"/>
      <c r="D18" s="24">
        <v>2143</v>
      </c>
      <c r="E18" s="23" t="s">
        <v>11</v>
      </c>
      <c r="F18" s="34" t="s">
        <v>24</v>
      </c>
      <c r="G18" s="59">
        <v>255000</v>
      </c>
      <c r="H18" s="27">
        <v>255000</v>
      </c>
    </row>
    <row r="19" spans="2:11" x14ac:dyDescent="0.25">
      <c r="B19" s="33">
        <v>15</v>
      </c>
      <c r="C19" s="24"/>
      <c r="D19" s="24">
        <v>2143</v>
      </c>
      <c r="E19" s="23" t="s">
        <v>11</v>
      </c>
      <c r="F19" s="34" t="s">
        <v>26</v>
      </c>
      <c r="G19" s="59">
        <v>85700</v>
      </c>
      <c r="H19" s="27">
        <v>85700</v>
      </c>
    </row>
    <row r="20" spans="2:11" x14ac:dyDescent="0.25">
      <c r="B20" s="33">
        <v>16</v>
      </c>
      <c r="C20" s="24"/>
      <c r="D20" s="24">
        <v>2143</v>
      </c>
      <c r="E20" s="23" t="s">
        <v>11</v>
      </c>
      <c r="F20" s="34" t="s">
        <v>25</v>
      </c>
      <c r="G20" s="59">
        <v>130000</v>
      </c>
      <c r="H20" s="27">
        <v>130000</v>
      </c>
    </row>
    <row r="21" spans="2:11" x14ac:dyDescent="0.25">
      <c r="B21" s="33">
        <v>17</v>
      </c>
      <c r="C21" s="24"/>
      <c r="D21" s="24">
        <v>6310</v>
      </c>
      <c r="E21" s="23" t="s">
        <v>11</v>
      </c>
      <c r="F21" s="34" t="s">
        <v>27</v>
      </c>
      <c r="G21" s="59">
        <v>3000</v>
      </c>
      <c r="H21" s="27">
        <v>3000</v>
      </c>
    </row>
    <row r="22" spans="2:11" x14ac:dyDescent="0.25">
      <c r="B22" s="33">
        <v>18</v>
      </c>
      <c r="C22" s="24"/>
      <c r="D22" s="24">
        <v>6320</v>
      </c>
      <c r="E22" s="23" t="s">
        <v>11</v>
      </c>
      <c r="F22" s="34" t="s">
        <v>29</v>
      </c>
      <c r="G22" s="59">
        <v>10000</v>
      </c>
      <c r="H22" s="27">
        <v>10000</v>
      </c>
      <c r="J22" s="28"/>
      <c r="K22" s="28"/>
    </row>
    <row r="23" spans="2:11" x14ac:dyDescent="0.25">
      <c r="B23" s="33">
        <v>19</v>
      </c>
      <c r="C23" s="24"/>
      <c r="D23" s="24">
        <v>6409</v>
      </c>
      <c r="E23" s="23" t="s">
        <v>11</v>
      </c>
      <c r="F23" s="34" t="s">
        <v>33</v>
      </c>
      <c r="G23" s="59">
        <f>20000+10000*12+(120000*0.35)+12000</f>
        <v>194000</v>
      </c>
      <c r="H23" s="27">
        <v>194000</v>
      </c>
      <c r="J23" s="28"/>
      <c r="K23" s="28"/>
    </row>
    <row r="24" spans="2:11" x14ac:dyDescent="0.25">
      <c r="B24" s="33">
        <v>20</v>
      </c>
      <c r="C24" s="24"/>
      <c r="D24" s="24">
        <v>6409</v>
      </c>
      <c r="E24" s="23" t="s">
        <v>11</v>
      </c>
      <c r="F24" s="34" t="s">
        <v>6</v>
      </c>
      <c r="G24" s="59">
        <v>210000</v>
      </c>
      <c r="H24" s="27">
        <v>210000</v>
      </c>
      <c r="J24" s="28"/>
      <c r="K24" s="28"/>
    </row>
    <row r="25" spans="2:11" x14ac:dyDescent="0.25">
      <c r="B25" s="33">
        <v>21</v>
      </c>
      <c r="C25" s="55"/>
      <c r="D25" s="5">
        <v>6409</v>
      </c>
      <c r="E25" s="6">
        <v>5901</v>
      </c>
      <c r="F25" s="4" t="s">
        <v>30</v>
      </c>
      <c r="G25" s="68">
        <v>82900</v>
      </c>
      <c r="H25" s="7">
        <v>82900</v>
      </c>
      <c r="J25" s="28"/>
      <c r="K25" s="28"/>
    </row>
    <row r="26" spans="2:11" x14ac:dyDescent="0.25">
      <c r="B26" s="33">
        <v>22</v>
      </c>
      <c r="C26" s="36"/>
      <c r="D26" s="9"/>
      <c r="E26" s="10"/>
      <c r="F26" s="8" t="s">
        <v>7</v>
      </c>
      <c r="G26" s="69">
        <f>SUM(G18:G25)</f>
        <v>970600</v>
      </c>
      <c r="H26" s="69">
        <f>SUM(H18:H25)</f>
        <v>970600</v>
      </c>
      <c r="J26" s="28"/>
      <c r="K26" s="28"/>
    </row>
    <row r="27" spans="2:11" x14ac:dyDescent="0.25">
      <c r="B27" s="33">
        <v>23</v>
      </c>
      <c r="C27" s="25"/>
      <c r="D27" s="12"/>
      <c r="E27" s="13"/>
      <c r="F27" s="11"/>
      <c r="G27" s="70"/>
      <c r="H27" s="14"/>
    </row>
    <row r="28" spans="2:11" x14ac:dyDescent="0.25">
      <c r="B28" s="33">
        <v>24</v>
      </c>
      <c r="C28" s="54"/>
      <c r="D28" s="15"/>
      <c r="E28" s="16"/>
      <c r="F28" s="8" t="s">
        <v>2</v>
      </c>
      <c r="G28" s="71"/>
      <c r="H28" s="17"/>
    </row>
    <row r="29" spans="2:11" x14ac:dyDescent="0.25">
      <c r="B29" s="33">
        <v>25</v>
      </c>
      <c r="C29" s="55"/>
      <c r="D29" s="5">
        <v>8115</v>
      </c>
      <c r="E29" s="6"/>
      <c r="F29" s="4" t="s">
        <v>31</v>
      </c>
      <c r="G29" s="68">
        <v>0</v>
      </c>
      <c r="H29" s="7">
        <v>0</v>
      </c>
    </row>
    <row r="30" spans="2:11" x14ac:dyDescent="0.25">
      <c r="B30" s="33">
        <v>26</v>
      </c>
      <c r="C30" s="54"/>
      <c r="D30" s="15"/>
      <c r="E30" s="16"/>
      <c r="F30" s="8" t="s">
        <v>4</v>
      </c>
      <c r="G30" s="71">
        <f>SUM(G29)</f>
        <v>0</v>
      </c>
      <c r="H30" s="71">
        <f t="shared" ref="H30" si="0">SUM(H29)</f>
        <v>0</v>
      </c>
    </row>
    <row r="31" spans="2:11" x14ac:dyDescent="0.25">
      <c r="B31" s="33">
        <v>27</v>
      </c>
      <c r="C31" s="24"/>
      <c r="D31" s="24"/>
      <c r="E31" s="23"/>
      <c r="F31" s="34"/>
      <c r="G31" s="59"/>
      <c r="H31" s="27"/>
    </row>
    <row r="32" spans="2:11" x14ac:dyDescent="0.25">
      <c r="B32" s="33">
        <v>28</v>
      </c>
      <c r="C32" s="44"/>
      <c r="D32" s="44"/>
      <c r="E32" s="47"/>
      <c r="F32" s="43" t="s">
        <v>8</v>
      </c>
      <c r="G32" s="61">
        <f>G26+G30</f>
        <v>970600</v>
      </c>
      <c r="H32" s="61">
        <f t="shared" ref="H32" si="1">H26+H30</f>
        <v>970600</v>
      </c>
    </row>
    <row r="33" spans="2:8" x14ac:dyDescent="0.25">
      <c r="C33" s="30"/>
      <c r="D33" s="30"/>
      <c r="E33" s="51"/>
      <c r="F33" s="29"/>
      <c r="G33" s="63"/>
      <c r="H33" s="31"/>
    </row>
    <row r="34" spans="2:8" x14ac:dyDescent="0.25">
      <c r="B34" s="18"/>
      <c r="C34" s="18"/>
      <c r="D34" s="18"/>
      <c r="E34" s="18"/>
      <c r="F34" s="18" t="s">
        <v>36</v>
      </c>
      <c r="G34" s="2"/>
      <c r="H34" s="18"/>
    </row>
    <row r="35" spans="2:8" x14ac:dyDescent="0.25">
      <c r="B35" s="18"/>
      <c r="C35" s="18"/>
      <c r="D35" s="18"/>
      <c r="E35" s="18"/>
      <c r="G35" s="2"/>
      <c r="H35" s="18"/>
    </row>
  </sheetData>
  <mergeCells count="1">
    <mergeCell ref="E2:F2"/>
  </mergeCells>
  <pageMargins left="0.7" right="0.7" top="0.78740157499999996" bottom="0.78740157499999996" header="0.3" footer="0.3"/>
  <pageSetup paperSize="9" scale="93" fitToHeight="0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Schválený R2017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Vladimira Motlova</dc:creator>
  <cp:lastModifiedBy>Vladimira Motlova</cp:lastModifiedBy>
  <cp:lastPrinted>2017-03-09T07:56:10Z</cp:lastPrinted>
  <dcterms:created xsi:type="dcterms:W3CDTF">2016-06-18T19:27:17Z</dcterms:created>
  <dcterms:modified xsi:type="dcterms:W3CDTF">2017-03-09T08:54:21Z</dcterms:modified>
</cp:coreProperties>
</file>